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jeevbr\Desktop\Society\AGM\"/>
    </mc:Choice>
  </mc:AlternateContent>
  <bookViews>
    <workbookView xWindow="0" yWindow="0" windowWidth="20490" windowHeight="7620"/>
  </bookViews>
  <sheets>
    <sheet name="Ependiture 16-17" sheetId="1" r:id="rId1"/>
    <sheet name="April 2017 to August 2017" sheetId="2" r:id="rId2"/>
  </sheets>
  <calcPr calcId="162913"/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13" i="2"/>
  <c r="D14" i="2"/>
  <c r="D3" i="2" l="1"/>
  <c r="AG15" i="2" l="1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H15" i="2"/>
  <c r="G15" i="2"/>
  <c r="F15" i="2"/>
  <c r="E15" i="2"/>
  <c r="C15" i="2"/>
  <c r="B15" i="2"/>
  <c r="I15" i="2"/>
  <c r="J15" i="2"/>
  <c r="D15" i="2"/>
  <c r="C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H15" i="1"/>
  <c r="G15" i="1"/>
  <c r="I10" i="1"/>
  <c r="I9" i="1"/>
  <c r="J7" i="1"/>
  <c r="J15" i="1" s="1"/>
  <c r="F15" i="1"/>
  <c r="E15" i="1"/>
  <c r="D4" i="1"/>
  <c r="D5" i="1"/>
  <c r="D6" i="1"/>
  <c r="D7" i="1"/>
  <c r="D8" i="1"/>
  <c r="D9" i="1"/>
  <c r="D10" i="1"/>
  <c r="D11" i="1"/>
  <c r="D12" i="1"/>
  <c r="D13" i="1"/>
  <c r="D14" i="1"/>
  <c r="D3" i="1"/>
  <c r="B15" i="1"/>
  <c r="D15" i="1" l="1"/>
  <c r="I15" i="1"/>
</calcChain>
</file>

<file path=xl/sharedStrings.xml><?xml version="1.0" encoding="utf-8"?>
<sst xmlns="http://schemas.openxmlformats.org/spreadsheetml/2006/main" count="92" uniqueCount="52">
  <si>
    <t>Year</t>
  </si>
  <si>
    <t>Electicity</t>
  </si>
  <si>
    <t>Apr</t>
  </si>
  <si>
    <t>May</t>
  </si>
  <si>
    <t>June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</si>
  <si>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</si>
  <si>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</si>
  <si>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</si>
  <si>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</si>
  <si>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</si>
  <si>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</si>
  <si>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</si>
  <si>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</si>
  <si>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</si>
  <si>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Recived bill</t>
  </si>
  <si>
    <t>Paid</t>
  </si>
  <si>
    <t>Elec. Amount</t>
  </si>
  <si>
    <t xml:space="preserve">Common </t>
  </si>
  <si>
    <t>Area C-B</t>
  </si>
  <si>
    <t>Salary</t>
  </si>
  <si>
    <t>Security</t>
  </si>
  <si>
    <t>Lift AMC</t>
  </si>
  <si>
    <t>CCTV</t>
  </si>
  <si>
    <t>Earthing</t>
  </si>
  <si>
    <t xml:space="preserve">Pump </t>
  </si>
  <si>
    <t>Reno</t>
  </si>
  <si>
    <t>Capital</t>
  </si>
  <si>
    <t>Rain water</t>
  </si>
  <si>
    <t>Harvesting</t>
  </si>
  <si>
    <t>Professional</t>
  </si>
  <si>
    <t>Water</t>
  </si>
  <si>
    <t>Diesel</t>
  </si>
  <si>
    <t>Repair &amp; Maint</t>
  </si>
  <si>
    <t>Electric Item</t>
  </si>
  <si>
    <t>Others</t>
  </si>
  <si>
    <t>Gardening</t>
  </si>
  <si>
    <t>Building ins</t>
  </si>
  <si>
    <t>TDS dep</t>
  </si>
  <si>
    <t>Maint</t>
  </si>
  <si>
    <r>
      <t>A</t>
    </r>
    <r>
      <rPr>
        <b/>
        <sz val="11"/>
        <color rgb="FFFF0000"/>
        <rFont val="Calibri"/>
        <family val="2"/>
        <scheme val="minor"/>
      </rPr>
      <t xml:space="preserve">MC </t>
    </r>
    <r>
      <rPr>
        <b/>
        <sz val="11"/>
        <color theme="1"/>
        <rFont val="Calibri"/>
        <family val="2"/>
        <scheme val="minor"/>
      </rPr>
      <t xml:space="preserve">Genset </t>
    </r>
  </si>
  <si>
    <t>House Keeping</t>
  </si>
  <si>
    <t>Conservancy</t>
  </si>
  <si>
    <t>Prof &amp;Legal</t>
  </si>
  <si>
    <t>meeting</t>
  </si>
  <si>
    <t>P&amp;T</t>
  </si>
  <si>
    <t>Printing &amp; Stationery</t>
  </si>
  <si>
    <t>Conveyan</t>
  </si>
  <si>
    <t>Firefighting</t>
  </si>
  <si>
    <t xml:space="preserve">AMC </t>
  </si>
  <si>
    <t>Intercom</t>
  </si>
  <si>
    <t>15th auguest</t>
  </si>
  <si>
    <t>Holi/Diwali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</si>
</sst>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0" fontId="1" fillId="3" borderId="2" xfId="0" applyFont="1" applyFill="1" applyBorder="1"/>
    <xf numFmtId="0" fontId="1" fillId="0" borderId="2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8" xfId="0" applyFont="1" applyBorder="1"/>
    <xf numFmtId="0" fontId="1" fillId="0" borderId="0" xfId="0" applyFont="1"/>
    <xf numFmtId="0" fontId="1" fillId="0" borderId="3" xfId="0" applyFont="1" applyBorder="1"/>
    <xf numFmtId="0" fontId="1" fillId="0" borderId="4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11" xfId="0" applyFont="1" applyBorder="1"/>
    <xf numFmtId="0" fontId="1" fillId="2" borderId="8" xfId="0" applyFont="1" applyFill="1" applyBorder="1"/>
    <xf numFmtId="0" fontId="1" fillId="2" borderId="12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3" borderId="8" xfId="0" applyFont="1" applyFill="1" applyBorder="1"/>
    <xf numFmtId="0" fontId="2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3" borderId="6" xfId="0" applyFont="1" applyFill="1" applyBorder="1"/>
    <xf numFmtId="17" fontId="1" fillId="0" borderId="4" xfId="0" applyNumberFormat="1" applyFont="1" applyBorder="1"/>
    <xf numFmtId="17" fontId="1" fillId="0" borderId="5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"/>
  <sheetViews>
    <sheetView tabSelected="1" workbookViewId="0">
      <selection activeCell="T18" sqref="T18"/>
    </sheetView>
  </sheetViews>
  <sheetFormatPr defaultRowHeight="15" x14ac:dyDescent="0.25"/>
  <cols>
    <col min="3" max="3" width="12.7109375" bestFit="1" customWidth="1"/>
    <col min="9" max="9" width="11.140625" customWidth="1"/>
    <col min="10" max="10" width="11.42578125" customWidth="1"/>
    <col min="11" max="11" width="11.85546875" customWidth="1"/>
    <col min="12" max="12" width="12.28515625" customWidth="1"/>
    <col min="16" max="16" width="14.7109375" customWidth="1"/>
    <col min="17" max="17" width="11.5703125" customWidth="1"/>
    <col min="19" max="19" width="9.85546875" customWidth="1"/>
    <col min="20" max="20" width="11.140625" customWidth="1"/>
    <col min="22" max="22" width="11.42578125" customWidth="1"/>
    <col min="33" max="33" width="12.5703125" customWidth="1"/>
  </cols>
  <sheetData>
    <row r="1" spans="1:34" ht="16.5" thickBot="1" x14ac:dyDescent="0.3">
      <c r="A1" s="1" t="s">
        <v>0</v>
      </c>
      <c r="B1" s="18" t="s">
        <v>1</v>
      </c>
      <c r="C1" s="23" t="s">
        <v>14</v>
      </c>
      <c r="D1" s="14" t="s">
        <v>17</v>
      </c>
      <c r="E1" s="3" t="s">
        <v>19</v>
      </c>
      <c r="F1" s="2" t="s">
        <v>20</v>
      </c>
      <c r="G1" s="4" t="s">
        <v>22</v>
      </c>
      <c r="H1" s="4" t="s">
        <v>23</v>
      </c>
      <c r="I1" s="4" t="s">
        <v>24</v>
      </c>
      <c r="J1" s="4" t="s">
        <v>26</v>
      </c>
      <c r="K1" s="4" t="s">
        <v>27</v>
      </c>
      <c r="L1" s="3" t="s">
        <v>29</v>
      </c>
      <c r="M1" s="2" t="s">
        <v>21</v>
      </c>
      <c r="N1" s="3" t="s">
        <v>30</v>
      </c>
      <c r="O1" s="2" t="s">
        <v>31</v>
      </c>
      <c r="P1" s="2" t="s">
        <v>32</v>
      </c>
      <c r="Q1" s="3" t="s">
        <v>33</v>
      </c>
      <c r="R1" s="2" t="s">
        <v>34</v>
      </c>
      <c r="S1" s="3" t="s">
        <v>35</v>
      </c>
      <c r="T1" s="8" t="s">
        <v>36</v>
      </c>
      <c r="U1" s="8" t="s">
        <v>37</v>
      </c>
      <c r="V1" s="3" t="s">
        <v>39</v>
      </c>
      <c r="W1" s="8" t="s">
        <v>40</v>
      </c>
      <c r="X1" s="3" t="s">
        <v>41</v>
      </c>
      <c r="Y1" s="3" t="s">
        <v>42</v>
      </c>
      <c r="Z1" s="3" t="s">
        <v>43</v>
      </c>
      <c r="AA1" s="3" t="s">
        <v>44</v>
      </c>
      <c r="AB1" s="3" t="s">
        <v>45</v>
      </c>
      <c r="AC1" s="3" t="s">
        <v>46</v>
      </c>
      <c r="AD1" s="2" t="s">
        <v>47</v>
      </c>
      <c r="AE1" s="3" t="s">
        <v>48</v>
      </c>
      <c r="AF1" s="4" t="s">
        <v>50</v>
      </c>
      <c r="AG1" s="4" t="s">
        <v>51</v>
      </c>
      <c r="AH1" s="9"/>
    </row>
    <row r="2" spans="1:34" ht="16.5" thickBot="1" x14ac:dyDescent="0.3">
      <c r="A2" s="10"/>
      <c r="B2" s="19" t="s">
        <v>15</v>
      </c>
      <c r="C2" s="24" t="s">
        <v>16</v>
      </c>
      <c r="D2" s="14" t="s">
        <v>18</v>
      </c>
      <c r="E2" s="3"/>
      <c r="F2" s="2"/>
      <c r="G2" s="4"/>
      <c r="H2" s="4"/>
      <c r="I2" s="4" t="s">
        <v>25</v>
      </c>
      <c r="J2" s="4"/>
      <c r="K2" s="4" t="s">
        <v>28</v>
      </c>
      <c r="L2" s="3"/>
      <c r="M2" s="2"/>
      <c r="N2" s="3"/>
      <c r="O2" s="2"/>
      <c r="P2" s="2"/>
      <c r="Q2" s="3"/>
      <c r="R2" s="2"/>
      <c r="S2" s="3"/>
      <c r="T2" s="8"/>
      <c r="U2" s="8"/>
      <c r="V2" s="3" t="s">
        <v>38</v>
      </c>
      <c r="W2" s="8"/>
      <c r="X2" s="3"/>
      <c r="Y2" s="3"/>
      <c r="Z2" s="3"/>
      <c r="AA2" s="3"/>
      <c r="AB2" s="3"/>
      <c r="AC2" s="3"/>
      <c r="AD2" s="2"/>
      <c r="AE2" s="3" t="s">
        <v>49</v>
      </c>
      <c r="AF2" s="4"/>
      <c r="AG2" s="4"/>
      <c r="AH2" s="9"/>
    </row>
    <row r="3" spans="1:34" ht="16.5" thickBot="1" x14ac:dyDescent="0.3">
      <c r="A3" s="11" t="s">
        <v>2</v>
      </c>
      <c r="B3" s="9">
        <v>108280</v>
      </c>
      <c r="C3" s="24">
        <v>139836</v>
      </c>
      <c r="D3" s="14">
        <f>SUM(C3-B3)</f>
        <v>31556</v>
      </c>
      <c r="E3" s="10">
        <v>38900</v>
      </c>
      <c r="F3" s="10">
        <v>39249</v>
      </c>
      <c r="G3" s="5"/>
      <c r="H3" s="5"/>
      <c r="I3" s="5"/>
      <c r="J3" s="5"/>
      <c r="K3" s="5"/>
      <c r="L3" s="10">
        <v>10000</v>
      </c>
      <c r="M3" s="10"/>
      <c r="N3" s="10"/>
      <c r="O3" s="10">
        <v>8500</v>
      </c>
      <c r="P3" s="10">
        <v>77619</v>
      </c>
      <c r="Q3" s="10">
        <v>30</v>
      </c>
      <c r="R3" s="10">
        <v>29140</v>
      </c>
      <c r="S3" s="10">
        <v>1619</v>
      </c>
      <c r="T3" s="12"/>
      <c r="U3" s="10">
        <v>826</v>
      </c>
      <c r="V3" s="10"/>
      <c r="W3" s="10"/>
      <c r="X3" s="10">
        <v>3500</v>
      </c>
      <c r="Y3" s="10"/>
      <c r="Z3" s="10">
        <v>338</v>
      </c>
      <c r="AA3" s="10">
        <v>6710</v>
      </c>
      <c r="AB3" s="10">
        <v>208</v>
      </c>
      <c r="AC3" s="10">
        <v>140</v>
      </c>
      <c r="AD3" s="10"/>
      <c r="AE3" s="10"/>
      <c r="AF3" s="5"/>
      <c r="AG3" s="5"/>
      <c r="AH3" s="9"/>
    </row>
    <row r="4" spans="1:34" ht="16.5" thickBot="1" x14ac:dyDescent="0.3">
      <c r="A4" s="13" t="s">
        <v>3</v>
      </c>
      <c r="B4" s="20">
        <v>362380</v>
      </c>
      <c r="C4" s="24">
        <v>232620</v>
      </c>
      <c r="D4" s="14">
        <f t="shared" ref="D4:D14" si="0">SUM(C4-B4)</f>
        <v>-129760</v>
      </c>
      <c r="E4" s="10">
        <v>51900</v>
      </c>
      <c r="F4" s="10">
        <v>39847</v>
      </c>
      <c r="G4" s="6"/>
      <c r="H4" s="6"/>
      <c r="I4" s="6"/>
      <c r="J4" s="6"/>
      <c r="K4" s="6"/>
      <c r="L4" s="14">
        <v>20000</v>
      </c>
      <c r="M4" s="14"/>
      <c r="N4" s="14"/>
      <c r="O4" s="14">
        <v>6000</v>
      </c>
      <c r="P4" s="14">
        <v>6520</v>
      </c>
      <c r="Q4" s="14">
        <v>595</v>
      </c>
      <c r="R4" s="14">
        <v>14603</v>
      </c>
      <c r="S4" s="14"/>
      <c r="T4" s="15"/>
      <c r="U4" s="14">
        <v>403</v>
      </c>
      <c r="V4" s="14"/>
      <c r="W4" s="14"/>
      <c r="X4" s="14">
        <v>3500</v>
      </c>
      <c r="Y4" s="14"/>
      <c r="Z4" s="14">
        <v>421</v>
      </c>
      <c r="AA4" s="14">
        <v>1091</v>
      </c>
      <c r="AB4" s="14">
        <v>6715</v>
      </c>
      <c r="AC4" s="14">
        <v>320</v>
      </c>
      <c r="AD4" s="14"/>
      <c r="AE4" s="14">
        <v>7865</v>
      </c>
      <c r="AF4" s="6"/>
      <c r="AG4" s="6"/>
      <c r="AH4" s="9"/>
    </row>
    <row r="5" spans="1:34" ht="16.5" thickBot="1" x14ac:dyDescent="0.3">
      <c r="A5" s="13" t="s">
        <v>4</v>
      </c>
      <c r="B5" s="20">
        <v>545280</v>
      </c>
      <c r="C5" s="24">
        <v>511874</v>
      </c>
      <c r="D5" s="14">
        <f t="shared" si="0"/>
        <v>-33406</v>
      </c>
      <c r="E5" s="10">
        <v>53900</v>
      </c>
      <c r="F5" s="10">
        <v>39847</v>
      </c>
      <c r="G5" s="6"/>
      <c r="H5" s="6"/>
      <c r="I5" s="6"/>
      <c r="J5" s="6">
        <v>35189</v>
      </c>
      <c r="K5" s="6"/>
      <c r="L5" s="14">
        <v>41123</v>
      </c>
      <c r="M5" s="14"/>
      <c r="N5" s="14"/>
      <c r="O5" s="14">
        <v>10500</v>
      </c>
      <c r="P5" s="14">
        <v>14775</v>
      </c>
      <c r="Q5" s="14">
        <v>12693</v>
      </c>
      <c r="R5" s="14">
        <v>2990</v>
      </c>
      <c r="S5" s="14">
        <v>20000</v>
      </c>
      <c r="T5" s="15"/>
      <c r="U5" s="14">
        <v>403</v>
      </c>
      <c r="V5" s="14"/>
      <c r="W5" s="14"/>
      <c r="X5" s="14">
        <v>3500</v>
      </c>
      <c r="Y5" s="14"/>
      <c r="Z5" s="14">
        <v>20950</v>
      </c>
      <c r="AA5" s="14">
        <v>684</v>
      </c>
      <c r="AB5" s="14">
        <v>2266</v>
      </c>
      <c r="AC5" s="14">
        <v>240</v>
      </c>
      <c r="AD5" s="14">
        <v>8960</v>
      </c>
      <c r="AE5" s="14"/>
      <c r="AF5" s="6"/>
      <c r="AG5" s="6"/>
      <c r="AH5" s="9"/>
    </row>
    <row r="6" spans="1:34" ht="16.5" thickBot="1" x14ac:dyDescent="0.3">
      <c r="A6" s="13" t="s">
        <v>5</v>
      </c>
      <c r="B6" s="20">
        <v>583510</v>
      </c>
      <c r="C6" s="24">
        <v>586986</v>
      </c>
      <c r="D6" s="14">
        <f t="shared" si="0"/>
        <v>3476</v>
      </c>
      <c r="E6" s="10">
        <v>40200</v>
      </c>
      <c r="F6" s="10">
        <v>39847</v>
      </c>
      <c r="G6" s="6"/>
      <c r="H6" s="6"/>
      <c r="I6" s="6"/>
      <c r="J6" s="6"/>
      <c r="K6" s="6"/>
      <c r="L6" s="14"/>
      <c r="M6" s="14"/>
      <c r="N6" s="14"/>
      <c r="O6" s="14">
        <v>11000</v>
      </c>
      <c r="P6" s="14">
        <v>8715</v>
      </c>
      <c r="Q6" s="14"/>
      <c r="R6" s="14">
        <v>3440</v>
      </c>
      <c r="S6" s="14">
        <v>29575</v>
      </c>
      <c r="T6" s="15"/>
      <c r="U6" s="14">
        <v>403</v>
      </c>
      <c r="V6" s="14"/>
      <c r="W6" s="14"/>
      <c r="X6" s="14">
        <v>3500</v>
      </c>
      <c r="Y6" s="14"/>
      <c r="Z6" s="14">
        <v>555</v>
      </c>
      <c r="AA6" s="14">
        <v>2914</v>
      </c>
      <c r="AB6" s="14">
        <v>130</v>
      </c>
      <c r="AC6" s="14">
        <v>595</v>
      </c>
      <c r="AD6" s="14"/>
      <c r="AE6" s="14"/>
      <c r="AF6" s="6"/>
      <c r="AG6" s="6"/>
      <c r="AH6" s="9"/>
    </row>
    <row r="7" spans="1:34" ht="16.5" thickBot="1" x14ac:dyDescent="0.3">
      <c r="A7" s="13" t="s">
        <v>6</v>
      </c>
      <c r="B7" s="20">
        <v>508120</v>
      </c>
      <c r="C7" s="24">
        <v>461468</v>
      </c>
      <c r="D7" s="14">
        <f t="shared" si="0"/>
        <v>-46652</v>
      </c>
      <c r="E7" s="10">
        <v>36500</v>
      </c>
      <c r="F7" s="10">
        <v>39847</v>
      </c>
      <c r="G7" s="6"/>
      <c r="H7" s="6"/>
      <c r="I7" s="6"/>
      <c r="J7" s="6">
        <f>3700+17336</f>
        <v>21036</v>
      </c>
      <c r="K7" s="6"/>
      <c r="L7" s="14">
        <v>10000</v>
      </c>
      <c r="M7" s="14">
        <v>321368</v>
      </c>
      <c r="N7" s="14">
        <v>250000</v>
      </c>
      <c r="O7" s="14">
        <v>8000</v>
      </c>
      <c r="P7" s="14">
        <v>8565</v>
      </c>
      <c r="Q7" s="14">
        <v>10459</v>
      </c>
      <c r="R7" s="14">
        <v>4762</v>
      </c>
      <c r="S7" s="14">
        <v>59760</v>
      </c>
      <c r="T7" s="15"/>
      <c r="U7" s="14"/>
      <c r="V7" s="14">
        <v>29000</v>
      </c>
      <c r="W7" s="14">
        <v>505</v>
      </c>
      <c r="X7" s="14">
        <v>3500</v>
      </c>
      <c r="Y7" s="14"/>
      <c r="Z7" s="14">
        <v>230</v>
      </c>
      <c r="AA7" s="14">
        <v>712</v>
      </c>
      <c r="AB7" s="14">
        <v>1695</v>
      </c>
      <c r="AC7" s="14">
        <v>755</v>
      </c>
      <c r="AD7" s="14"/>
      <c r="AE7" s="14"/>
      <c r="AF7" s="6"/>
      <c r="AG7" s="6"/>
      <c r="AH7" s="9"/>
    </row>
    <row r="8" spans="1:34" ht="16.5" thickBot="1" x14ac:dyDescent="0.3">
      <c r="A8" s="13" t="s">
        <v>7</v>
      </c>
      <c r="B8" s="20">
        <v>470970</v>
      </c>
      <c r="C8" s="24">
        <v>239795</v>
      </c>
      <c r="D8" s="14">
        <f t="shared" si="0"/>
        <v>-231175</v>
      </c>
      <c r="E8" s="10">
        <v>44900</v>
      </c>
      <c r="F8" s="10">
        <v>42694</v>
      </c>
      <c r="G8" s="6"/>
      <c r="H8" s="6"/>
      <c r="I8" s="6"/>
      <c r="J8" s="6">
        <v>6450</v>
      </c>
      <c r="K8" s="6"/>
      <c r="L8" s="14">
        <v>10000</v>
      </c>
      <c r="M8" s="14"/>
      <c r="N8" s="14">
        <v>100000</v>
      </c>
      <c r="O8" s="14">
        <v>3500</v>
      </c>
      <c r="P8" s="14">
        <v>26000</v>
      </c>
      <c r="Q8" s="14"/>
      <c r="R8" s="14">
        <v>1000</v>
      </c>
      <c r="S8" s="14">
        <v>17886</v>
      </c>
      <c r="T8" s="15"/>
      <c r="U8" s="14"/>
      <c r="V8" s="14"/>
      <c r="W8" s="14">
        <v>220</v>
      </c>
      <c r="X8" s="14"/>
      <c r="Y8" s="14"/>
      <c r="Z8" s="14">
        <v>835</v>
      </c>
      <c r="AA8" s="14">
        <v>2044</v>
      </c>
      <c r="AB8" s="14">
        <v>319</v>
      </c>
      <c r="AC8" s="14">
        <v>620</v>
      </c>
      <c r="AD8" s="14"/>
      <c r="AE8" s="14"/>
      <c r="AF8" s="6"/>
      <c r="AG8" s="6"/>
      <c r="AH8" s="9"/>
    </row>
    <row r="9" spans="1:34" ht="16.5" thickBot="1" x14ac:dyDescent="0.3">
      <c r="A9" s="13" t="s">
        <v>8</v>
      </c>
      <c r="B9" s="20">
        <v>448930</v>
      </c>
      <c r="C9" s="24">
        <v>523135</v>
      </c>
      <c r="D9" s="14">
        <f t="shared" si="0"/>
        <v>74205</v>
      </c>
      <c r="E9" s="10">
        <v>52600</v>
      </c>
      <c r="F9" s="10">
        <v>42694</v>
      </c>
      <c r="G9" s="6"/>
      <c r="H9" s="6"/>
      <c r="I9" s="6">
        <f>96363+16800</f>
        <v>113163</v>
      </c>
      <c r="J9" s="6"/>
      <c r="K9" s="6">
        <v>45500</v>
      </c>
      <c r="L9" s="14">
        <v>10000</v>
      </c>
      <c r="M9" s="14"/>
      <c r="N9" s="14"/>
      <c r="O9" s="14">
        <v>5000</v>
      </c>
      <c r="P9" s="14">
        <v>25310</v>
      </c>
      <c r="Q9" s="14">
        <v>14775</v>
      </c>
      <c r="R9" s="14">
        <v>1050</v>
      </c>
      <c r="S9" s="14">
        <v>2470</v>
      </c>
      <c r="T9" s="15"/>
      <c r="U9" s="14">
        <v>500</v>
      </c>
      <c r="V9" s="14"/>
      <c r="W9" s="14">
        <v>560</v>
      </c>
      <c r="X9" s="14"/>
      <c r="Y9" s="14"/>
      <c r="Z9" s="14">
        <v>160</v>
      </c>
      <c r="AA9" s="14">
        <v>900</v>
      </c>
      <c r="AB9" s="14">
        <v>360</v>
      </c>
      <c r="AC9" s="14">
        <v>1080</v>
      </c>
      <c r="AD9" s="14"/>
      <c r="AE9" s="14"/>
      <c r="AF9" s="6"/>
      <c r="AG9" s="6">
        <v>9823</v>
      </c>
      <c r="AH9" s="9"/>
    </row>
    <row r="10" spans="1:34" ht="16.5" thickBot="1" x14ac:dyDescent="0.3">
      <c r="A10" s="13" t="s">
        <v>9</v>
      </c>
      <c r="B10" s="20">
        <v>337340</v>
      </c>
      <c r="C10" s="24">
        <v>381805</v>
      </c>
      <c r="D10" s="14">
        <f t="shared" si="0"/>
        <v>44465</v>
      </c>
      <c r="E10" s="10">
        <v>41900</v>
      </c>
      <c r="F10" s="10">
        <v>42694</v>
      </c>
      <c r="G10" s="6"/>
      <c r="H10" s="6"/>
      <c r="I10" s="6">
        <f>15320+ 19724</f>
        <v>35044</v>
      </c>
      <c r="J10" s="6"/>
      <c r="K10" s="6"/>
      <c r="L10" s="14">
        <v>12000</v>
      </c>
      <c r="M10" s="14"/>
      <c r="N10" s="14"/>
      <c r="O10" s="14">
        <v>5500</v>
      </c>
      <c r="P10" s="14">
        <v>13862</v>
      </c>
      <c r="Q10" s="14"/>
      <c r="R10" s="14">
        <v>19670</v>
      </c>
      <c r="S10" s="14"/>
      <c r="T10" s="15"/>
      <c r="U10" s="14">
        <v>15931</v>
      </c>
      <c r="V10" s="14"/>
      <c r="W10" s="14">
        <v>200</v>
      </c>
      <c r="X10" s="14"/>
      <c r="Y10" s="14"/>
      <c r="Z10" s="14">
        <v>710</v>
      </c>
      <c r="AA10" s="14">
        <v>1510</v>
      </c>
      <c r="AB10" s="14">
        <v>1728</v>
      </c>
      <c r="AC10" s="14">
        <v>1820</v>
      </c>
      <c r="AD10" s="14"/>
      <c r="AE10" s="14"/>
      <c r="AF10" s="6"/>
      <c r="AG10" s="6">
        <v>500</v>
      </c>
      <c r="AH10" s="9"/>
    </row>
    <row r="11" spans="1:34" ht="16.5" thickBot="1" x14ac:dyDescent="0.3">
      <c r="A11" s="13" t="s">
        <v>10</v>
      </c>
      <c r="B11" s="19">
        <v>207120</v>
      </c>
      <c r="C11" s="24">
        <v>223767</v>
      </c>
      <c r="D11" s="14">
        <f t="shared" si="0"/>
        <v>16647</v>
      </c>
      <c r="E11" s="10">
        <v>41900</v>
      </c>
      <c r="F11" s="10">
        <v>42954</v>
      </c>
      <c r="G11" s="6"/>
      <c r="H11" s="6"/>
      <c r="I11" s="6"/>
      <c r="J11" s="6"/>
      <c r="K11" s="6"/>
      <c r="L11" s="14">
        <v>10000</v>
      </c>
      <c r="M11" s="14"/>
      <c r="N11" s="14"/>
      <c r="O11" s="14">
        <v>6150</v>
      </c>
      <c r="P11" s="14">
        <v>47880</v>
      </c>
      <c r="Q11" s="14">
        <v>14893</v>
      </c>
      <c r="R11" s="14">
        <v>15800</v>
      </c>
      <c r="S11" s="14"/>
      <c r="T11" s="15"/>
      <c r="U11" s="14">
        <v>450</v>
      </c>
      <c r="V11" s="14"/>
      <c r="W11" s="14">
        <v>2000</v>
      </c>
      <c r="X11" s="14"/>
      <c r="Y11" s="14"/>
      <c r="Z11" s="14">
        <v>1478</v>
      </c>
      <c r="AA11" s="14">
        <v>500</v>
      </c>
      <c r="AB11" s="14">
        <v>610</v>
      </c>
      <c r="AC11" s="14">
        <v>850</v>
      </c>
      <c r="AD11" s="14"/>
      <c r="AE11" s="14"/>
      <c r="AF11" s="6"/>
      <c r="AG11" s="6"/>
      <c r="AH11" s="9"/>
    </row>
    <row r="12" spans="1:34" ht="16.5" thickBot="1" x14ac:dyDescent="0.3">
      <c r="A12" s="13" t="s">
        <v>11</v>
      </c>
      <c r="B12" s="20">
        <v>249430</v>
      </c>
      <c r="C12" s="24">
        <v>241366</v>
      </c>
      <c r="D12" s="14">
        <f t="shared" si="0"/>
        <v>-8064</v>
      </c>
      <c r="E12" s="10">
        <v>41900</v>
      </c>
      <c r="F12" s="10">
        <v>42964</v>
      </c>
      <c r="G12" s="6"/>
      <c r="H12" s="6"/>
      <c r="I12" s="6">
        <v>2500</v>
      </c>
      <c r="J12" s="6">
        <v>31716</v>
      </c>
      <c r="K12" s="6"/>
      <c r="L12" s="14">
        <v>10000</v>
      </c>
      <c r="M12" s="14"/>
      <c r="N12" s="14">
        <v>916900</v>
      </c>
      <c r="O12" s="14">
        <v>2000</v>
      </c>
      <c r="P12" s="14">
        <v>20005</v>
      </c>
      <c r="Q12" s="14">
        <v>31230</v>
      </c>
      <c r="R12" s="14">
        <v>21200</v>
      </c>
      <c r="S12" s="14"/>
      <c r="T12" s="15"/>
      <c r="U12" s="14">
        <v>431</v>
      </c>
      <c r="V12" s="14"/>
      <c r="W12" s="14">
        <v>200</v>
      </c>
      <c r="X12" s="14"/>
      <c r="Y12" s="14"/>
      <c r="Z12" s="14">
        <v>509</v>
      </c>
      <c r="AA12" s="14">
        <v>1204</v>
      </c>
      <c r="AB12" s="14">
        <v>1331</v>
      </c>
      <c r="AC12" s="14">
        <v>555</v>
      </c>
      <c r="AD12" s="14"/>
      <c r="AE12" s="14"/>
      <c r="AF12" s="6">
        <v>2543</v>
      </c>
      <c r="AG12" s="6"/>
      <c r="AH12" s="9"/>
    </row>
    <row r="13" spans="1:34" ht="16.5" thickBot="1" x14ac:dyDescent="0.3">
      <c r="A13" s="13" t="s">
        <v>12</v>
      </c>
      <c r="B13" s="20">
        <v>332720</v>
      </c>
      <c r="C13" s="24">
        <v>291176</v>
      </c>
      <c r="D13" s="14">
        <f t="shared" si="0"/>
        <v>-41544</v>
      </c>
      <c r="E13" s="14">
        <v>46900</v>
      </c>
      <c r="F13" s="10">
        <v>42694</v>
      </c>
      <c r="G13" s="6">
        <v>150000</v>
      </c>
      <c r="H13" s="6"/>
      <c r="I13" s="6"/>
      <c r="J13" s="6"/>
      <c r="K13" s="6"/>
      <c r="L13" s="14"/>
      <c r="M13" s="14"/>
      <c r="N13" s="14"/>
      <c r="O13" s="14">
        <v>7650</v>
      </c>
      <c r="P13" s="14">
        <v>44788</v>
      </c>
      <c r="Q13" s="14">
        <v>35588</v>
      </c>
      <c r="R13" s="14">
        <v>1300</v>
      </c>
      <c r="S13" s="14">
        <v>1750</v>
      </c>
      <c r="T13" s="15">
        <v>48480</v>
      </c>
      <c r="U13" s="14">
        <v>15448</v>
      </c>
      <c r="V13" s="14"/>
      <c r="W13" s="14">
        <v>1915</v>
      </c>
      <c r="X13" s="14"/>
      <c r="Y13" s="14"/>
      <c r="Z13" s="14">
        <v>560</v>
      </c>
      <c r="AA13" s="14">
        <v>1820</v>
      </c>
      <c r="AB13" s="14">
        <v>2458</v>
      </c>
      <c r="AC13" s="14">
        <v>350</v>
      </c>
      <c r="AD13" s="14"/>
      <c r="AE13" s="14"/>
      <c r="AF13" s="6"/>
      <c r="AG13" s="6"/>
      <c r="AH13" s="9"/>
    </row>
    <row r="14" spans="1:34" ht="16.5" thickBot="1" x14ac:dyDescent="0.3">
      <c r="A14" s="13" t="s">
        <v>13</v>
      </c>
      <c r="B14" s="21">
        <v>441979</v>
      </c>
      <c r="C14" s="24">
        <v>208538</v>
      </c>
      <c r="D14" s="14">
        <f t="shared" si="0"/>
        <v>-233441</v>
      </c>
      <c r="E14" s="16">
        <v>56900</v>
      </c>
      <c r="F14" s="10">
        <v>42694</v>
      </c>
      <c r="G14" s="7">
        <v>127625</v>
      </c>
      <c r="H14" s="7">
        <v>135000</v>
      </c>
      <c r="I14" s="7">
        <v>6000</v>
      </c>
      <c r="J14" s="7"/>
      <c r="K14" s="7"/>
      <c r="L14" s="16">
        <v>15000</v>
      </c>
      <c r="M14" s="16"/>
      <c r="N14" s="16"/>
      <c r="O14" s="16"/>
      <c r="P14" s="16">
        <v>44570</v>
      </c>
      <c r="Q14" s="16">
        <v>4362</v>
      </c>
      <c r="R14" s="16">
        <v>4500</v>
      </c>
      <c r="S14" s="16">
        <v>2900</v>
      </c>
      <c r="T14" s="17"/>
      <c r="U14" s="16">
        <v>4631</v>
      </c>
      <c r="V14" s="16"/>
      <c r="W14" s="16">
        <v>200</v>
      </c>
      <c r="X14" s="16">
        <v>5810</v>
      </c>
      <c r="Y14" s="16"/>
      <c r="Z14" s="16">
        <v>441</v>
      </c>
      <c r="AA14" s="16">
        <v>2702</v>
      </c>
      <c r="AB14" s="16">
        <v>335</v>
      </c>
      <c r="AC14" s="16">
        <v>350</v>
      </c>
      <c r="AD14" s="16"/>
      <c r="AE14" s="16"/>
      <c r="AF14" s="7">
        <v>4500</v>
      </c>
      <c r="AG14" s="7">
        <v>1410</v>
      </c>
      <c r="AH14" s="9"/>
    </row>
    <row r="15" spans="1:34" x14ac:dyDescent="0.25">
      <c r="A15" s="9"/>
      <c r="B15" s="22">
        <f>SUM(B3:B14)</f>
        <v>4596059</v>
      </c>
      <c r="C15" s="25">
        <f>SUM(C3:C14)</f>
        <v>4042366</v>
      </c>
      <c r="D15" s="25">
        <f>SUM(D3:D14)</f>
        <v>-553693</v>
      </c>
      <c r="E15" s="2">
        <f t="shared" ref="E15:U15" si="1">SUM(E3:E14)</f>
        <v>548400</v>
      </c>
      <c r="F15" s="2">
        <f t="shared" si="1"/>
        <v>498025</v>
      </c>
      <c r="G15" s="2">
        <f t="shared" si="1"/>
        <v>277625</v>
      </c>
      <c r="H15" s="2">
        <f t="shared" si="1"/>
        <v>135000</v>
      </c>
      <c r="I15" s="2">
        <f t="shared" si="1"/>
        <v>156707</v>
      </c>
      <c r="J15" s="2">
        <f t="shared" si="1"/>
        <v>94391</v>
      </c>
      <c r="K15" s="2">
        <f t="shared" si="1"/>
        <v>45500</v>
      </c>
      <c r="L15" s="2">
        <f t="shared" si="1"/>
        <v>148123</v>
      </c>
      <c r="M15" s="2">
        <f t="shared" si="1"/>
        <v>321368</v>
      </c>
      <c r="N15" s="2">
        <f t="shared" si="1"/>
        <v>1266900</v>
      </c>
      <c r="O15" s="2">
        <f t="shared" si="1"/>
        <v>73800</v>
      </c>
      <c r="P15" s="2">
        <f t="shared" si="1"/>
        <v>338609</v>
      </c>
      <c r="Q15" s="2">
        <f t="shared" si="1"/>
        <v>124625</v>
      </c>
      <c r="R15" s="2">
        <f t="shared" si="1"/>
        <v>119455</v>
      </c>
      <c r="S15" s="2">
        <f t="shared" si="1"/>
        <v>135960</v>
      </c>
      <c r="T15" s="2">
        <f t="shared" si="1"/>
        <v>48480</v>
      </c>
      <c r="U15" s="2">
        <f t="shared" si="1"/>
        <v>39426</v>
      </c>
      <c r="V15" s="2">
        <f>SUM(V3:V14)</f>
        <v>29000</v>
      </c>
      <c r="W15" s="2">
        <f t="shared" ref="W15:AG15" si="2">SUM(W3:W14)</f>
        <v>5800</v>
      </c>
      <c r="X15" s="2">
        <f t="shared" si="2"/>
        <v>23310</v>
      </c>
      <c r="Y15" s="2">
        <f t="shared" si="2"/>
        <v>0</v>
      </c>
      <c r="Z15" s="2">
        <f t="shared" si="2"/>
        <v>27187</v>
      </c>
      <c r="AA15" s="2">
        <f t="shared" si="2"/>
        <v>22791</v>
      </c>
      <c r="AB15" s="2">
        <f t="shared" si="2"/>
        <v>18155</v>
      </c>
      <c r="AC15" s="2">
        <f t="shared" si="2"/>
        <v>7675</v>
      </c>
      <c r="AD15" s="2">
        <f t="shared" si="2"/>
        <v>8960</v>
      </c>
      <c r="AE15" s="2">
        <f t="shared" si="2"/>
        <v>7865</v>
      </c>
      <c r="AF15" s="2">
        <f t="shared" si="2"/>
        <v>7043</v>
      </c>
      <c r="AG15" s="2">
        <f t="shared" si="2"/>
        <v>11733</v>
      </c>
      <c r="AH15" s="9"/>
    </row>
  </sheetData>
  <pageMargins left="0.7" right="0.7" top="0.75" bottom="0.75" header="0.3" footer="0.3"/>
  <pageSetup scale="8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"/>
  <sheetViews>
    <sheetView workbookViewId="0">
      <selection activeCell="Y7" sqref="Y7"/>
    </sheetView>
  </sheetViews>
  <sheetFormatPr defaultRowHeight="15" x14ac:dyDescent="0.25"/>
  <cols>
    <col min="3" max="3" width="12.28515625" customWidth="1"/>
  </cols>
  <sheetData>
    <row r="1" spans="1:33" ht="16.5" thickBot="1" x14ac:dyDescent="0.3">
      <c r="A1" s="1" t="s">
        <v>0</v>
      </c>
      <c r="B1" s="18" t="s">
        <v>1</v>
      </c>
      <c r="C1" s="23" t="s">
        <v>14</v>
      </c>
      <c r="D1" s="14" t="s">
        <v>17</v>
      </c>
      <c r="E1" s="3" t="s">
        <v>19</v>
      </c>
      <c r="F1" s="2" t="s">
        <v>20</v>
      </c>
      <c r="G1" s="4" t="s">
        <v>22</v>
      </c>
      <c r="H1" s="4" t="s">
        <v>23</v>
      </c>
      <c r="I1" s="4" t="s">
        <v>24</v>
      </c>
      <c r="J1" s="4" t="s">
        <v>26</v>
      </c>
      <c r="K1" s="4" t="s">
        <v>27</v>
      </c>
      <c r="L1" s="3" t="s">
        <v>29</v>
      </c>
      <c r="M1" s="2" t="s">
        <v>21</v>
      </c>
      <c r="N1" s="3" t="s">
        <v>30</v>
      </c>
      <c r="O1" s="2" t="s">
        <v>31</v>
      </c>
      <c r="P1" s="2" t="s">
        <v>32</v>
      </c>
      <c r="Q1" s="3" t="s">
        <v>33</v>
      </c>
      <c r="R1" s="2" t="s">
        <v>34</v>
      </c>
      <c r="S1" s="3" t="s">
        <v>35</v>
      </c>
      <c r="T1" s="8" t="s">
        <v>36</v>
      </c>
      <c r="U1" s="8" t="s">
        <v>37</v>
      </c>
      <c r="V1" s="3" t="s">
        <v>39</v>
      </c>
      <c r="W1" s="8" t="s">
        <v>40</v>
      </c>
      <c r="X1" s="3" t="s">
        <v>41</v>
      </c>
      <c r="Y1" s="3" t="s">
        <v>42</v>
      </c>
      <c r="Z1" s="3" t="s">
        <v>43</v>
      </c>
      <c r="AA1" s="3" t="s">
        <v>44</v>
      </c>
      <c r="AB1" s="3" t="s">
        <v>45</v>
      </c>
      <c r="AC1" s="3" t="s">
        <v>46</v>
      </c>
      <c r="AD1" s="2" t="s">
        <v>47</v>
      </c>
      <c r="AE1" s="3" t="s">
        <v>48</v>
      </c>
      <c r="AF1" s="4" t="s">
        <v>50</v>
      </c>
      <c r="AG1" s="4" t="s">
        <v>51</v>
      </c>
    </row>
    <row r="2" spans="1:33" ht="16.5" thickBot="1" x14ac:dyDescent="0.3">
      <c r="A2" s="10"/>
      <c r="B2" s="19" t="s">
        <v>15</v>
      </c>
      <c r="C2" s="24" t="s">
        <v>16</v>
      </c>
      <c r="D2" s="14" t="s">
        <v>18</v>
      </c>
      <c r="E2" s="3"/>
      <c r="F2" s="2"/>
      <c r="G2" s="4"/>
      <c r="H2" s="4"/>
      <c r="I2" s="4" t="s">
        <v>25</v>
      </c>
      <c r="J2" s="4"/>
      <c r="K2" s="4" t="s">
        <v>28</v>
      </c>
      <c r="L2" s="3"/>
      <c r="M2" s="2"/>
      <c r="N2" s="3"/>
      <c r="O2" s="2"/>
      <c r="P2" s="2"/>
      <c r="Q2" s="3"/>
      <c r="R2" s="2"/>
      <c r="S2" s="3"/>
      <c r="T2" s="8"/>
      <c r="U2" s="8"/>
      <c r="V2" s="3" t="s">
        <v>38</v>
      </c>
      <c r="W2" s="8"/>
      <c r="X2" s="3"/>
      <c r="Y2" s="3"/>
      <c r="Z2" s="3"/>
      <c r="AA2" s="3"/>
      <c r="AB2" s="3"/>
      <c r="AC2" s="3"/>
      <c r="AD2" s="2"/>
      <c r="AE2" s="3" t="s">
        <v>49</v>
      </c>
      <c r="AF2" s="4"/>
      <c r="AG2" s="4"/>
    </row>
    <row r="3" spans="1:33" ht="16.5" thickBot="1" x14ac:dyDescent="0.3">
      <c r="A3" s="26">
        <v>42826</v>
      </c>
      <c r="B3" s="9">
        <v>16870</v>
      </c>
      <c r="C3" s="24">
        <v>217568</v>
      </c>
      <c r="D3" s="14">
        <f>SUM(C3-B3)</f>
        <v>200698</v>
      </c>
      <c r="E3" s="10">
        <v>41900</v>
      </c>
      <c r="F3" s="10">
        <v>42694</v>
      </c>
      <c r="G3" s="5">
        <v>40000</v>
      </c>
      <c r="H3" s="5">
        <v>45000</v>
      </c>
      <c r="I3" s="5"/>
      <c r="J3" s="5">
        <v>60000</v>
      </c>
      <c r="K3" s="5"/>
      <c r="L3" s="10"/>
      <c r="M3" s="10"/>
      <c r="N3" s="10"/>
      <c r="O3" s="10">
        <v>7150</v>
      </c>
      <c r="P3" s="10">
        <v>40041</v>
      </c>
      <c r="Q3" s="10">
        <v>1920</v>
      </c>
      <c r="R3" s="10">
        <v>2000</v>
      </c>
      <c r="S3" s="10">
        <v>575</v>
      </c>
      <c r="T3" s="12"/>
      <c r="U3" s="10">
        <v>431</v>
      </c>
      <c r="V3" s="10"/>
      <c r="W3" s="10">
        <v>280</v>
      </c>
      <c r="X3" s="10"/>
      <c r="Y3" s="10"/>
      <c r="Z3" s="10">
        <v>556</v>
      </c>
      <c r="AA3" s="10">
        <v>500</v>
      </c>
      <c r="AB3" s="10">
        <v>4516</v>
      </c>
      <c r="AC3" s="10">
        <v>650</v>
      </c>
      <c r="AD3" s="10"/>
      <c r="AE3" s="10"/>
      <c r="AF3" s="5"/>
      <c r="AG3" s="5"/>
    </row>
    <row r="4" spans="1:33" ht="16.5" thickBot="1" x14ac:dyDescent="0.3">
      <c r="A4" s="27">
        <v>42856</v>
      </c>
      <c r="B4" s="20">
        <v>447560</v>
      </c>
      <c r="C4" s="24">
        <v>379319</v>
      </c>
      <c r="D4" s="14">
        <f t="shared" ref="D4:D14" si="0">SUM(C4-B4)</f>
        <v>-68241</v>
      </c>
      <c r="E4" s="10">
        <v>39900</v>
      </c>
      <c r="F4" s="10">
        <v>42694</v>
      </c>
      <c r="G4" s="6"/>
      <c r="H4" s="6"/>
      <c r="I4" s="6"/>
      <c r="J4" s="6">
        <v>324300</v>
      </c>
      <c r="K4" s="6"/>
      <c r="L4" s="14"/>
      <c r="M4" s="14"/>
      <c r="N4" s="14"/>
      <c r="O4" s="14">
        <v>30500</v>
      </c>
      <c r="P4" s="14">
        <v>7805</v>
      </c>
      <c r="Q4" s="14">
        <v>457</v>
      </c>
      <c r="R4" s="14">
        <v>1000</v>
      </c>
      <c r="S4" s="14">
        <v>0</v>
      </c>
      <c r="T4" s="15"/>
      <c r="U4" s="14">
        <v>1656</v>
      </c>
      <c r="V4" s="14"/>
      <c r="W4" s="14">
        <v>657</v>
      </c>
      <c r="X4" s="14"/>
      <c r="Y4" s="14"/>
      <c r="Z4" s="14">
        <v>563</v>
      </c>
      <c r="AA4" s="14">
        <v>5255</v>
      </c>
      <c r="AB4" s="14">
        <v>969</v>
      </c>
      <c r="AC4" s="14">
        <v>350</v>
      </c>
      <c r="AD4" s="14"/>
      <c r="AE4" s="14"/>
      <c r="AF4" s="6"/>
      <c r="AG4" s="6"/>
    </row>
    <row r="5" spans="1:33" ht="16.5" thickBot="1" x14ac:dyDescent="0.3">
      <c r="A5" s="27">
        <v>42887</v>
      </c>
      <c r="B5" s="20">
        <v>624340</v>
      </c>
      <c r="C5" s="24">
        <v>605877</v>
      </c>
      <c r="D5" s="14">
        <f t="shared" si="0"/>
        <v>-18463</v>
      </c>
      <c r="E5" s="10">
        <v>41900</v>
      </c>
      <c r="F5" s="10">
        <v>42694</v>
      </c>
      <c r="G5" s="6"/>
      <c r="H5" s="6"/>
      <c r="I5" s="6"/>
      <c r="J5" s="6">
        <v>156872</v>
      </c>
      <c r="K5" s="6"/>
      <c r="L5" s="14"/>
      <c r="M5" s="14"/>
      <c r="N5" s="14"/>
      <c r="O5" s="14">
        <v>5050</v>
      </c>
      <c r="P5" s="14">
        <v>13125</v>
      </c>
      <c r="Q5" s="14">
        <v>340</v>
      </c>
      <c r="R5" s="14">
        <v>2463</v>
      </c>
      <c r="S5" s="14">
        <v>1000</v>
      </c>
      <c r="T5" s="15"/>
      <c r="U5" s="14">
        <v>3559</v>
      </c>
      <c r="V5" s="14">
        <v>30500</v>
      </c>
      <c r="W5" s="14">
        <v>2085</v>
      </c>
      <c r="X5" s="14"/>
      <c r="Y5" s="14">
        <v>35500</v>
      </c>
      <c r="Z5" s="14">
        <v>552</v>
      </c>
      <c r="AA5" s="14">
        <v>500</v>
      </c>
      <c r="AB5" s="14">
        <v>1618</v>
      </c>
      <c r="AC5" s="14">
        <v>500</v>
      </c>
      <c r="AD5" s="14"/>
      <c r="AE5" s="14"/>
      <c r="AF5" s="6"/>
      <c r="AG5" s="6"/>
    </row>
    <row r="6" spans="1:33" ht="16.5" thickBot="1" x14ac:dyDescent="0.3">
      <c r="A6" s="27">
        <v>42917</v>
      </c>
      <c r="B6" s="20">
        <v>619570</v>
      </c>
      <c r="C6" s="24">
        <v>548179</v>
      </c>
      <c r="D6" s="14">
        <f t="shared" si="0"/>
        <v>-71391</v>
      </c>
      <c r="E6" s="10">
        <v>41900</v>
      </c>
      <c r="F6" s="10">
        <v>42694</v>
      </c>
      <c r="G6" s="6"/>
      <c r="H6" s="6"/>
      <c r="I6" s="6"/>
      <c r="J6" s="6">
        <v>30000</v>
      </c>
      <c r="K6" s="6"/>
      <c r="L6" s="14"/>
      <c r="M6" s="14"/>
      <c r="N6" s="14"/>
      <c r="O6" s="14">
        <v>7550</v>
      </c>
      <c r="P6" s="14">
        <v>15735</v>
      </c>
      <c r="Q6" s="14">
        <v>14761</v>
      </c>
      <c r="R6" s="14">
        <v>10717</v>
      </c>
      <c r="S6" s="14">
        <v>500</v>
      </c>
      <c r="T6" s="15"/>
      <c r="U6" s="14">
        <v>431</v>
      </c>
      <c r="V6" s="14"/>
      <c r="W6" s="14">
        <v>8650</v>
      </c>
      <c r="X6" s="14"/>
      <c r="Y6" s="14">
        <v>14450</v>
      </c>
      <c r="Z6" s="14">
        <v>692</v>
      </c>
      <c r="AA6" s="14">
        <v>500</v>
      </c>
      <c r="AB6" s="14">
        <v>37</v>
      </c>
      <c r="AC6" s="14">
        <v>450</v>
      </c>
      <c r="AD6" s="14"/>
      <c r="AE6" s="14"/>
      <c r="AF6" s="6"/>
      <c r="AG6" s="6"/>
    </row>
    <row r="7" spans="1:33" ht="16.5" thickBot="1" x14ac:dyDescent="0.3">
      <c r="A7" s="27">
        <v>42948</v>
      </c>
      <c r="B7" s="20"/>
      <c r="C7" s="24"/>
      <c r="D7" s="14">
        <f t="shared" si="0"/>
        <v>0</v>
      </c>
      <c r="E7" s="10"/>
      <c r="F7" s="10"/>
      <c r="G7" s="6"/>
      <c r="H7" s="6"/>
      <c r="I7" s="6"/>
      <c r="J7" s="6"/>
      <c r="K7" s="6"/>
      <c r="L7" s="14"/>
      <c r="M7" s="14"/>
      <c r="N7" s="14"/>
      <c r="O7" s="14"/>
      <c r="P7" s="14"/>
      <c r="Q7" s="14"/>
      <c r="R7" s="14"/>
      <c r="S7" s="14"/>
      <c r="T7" s="15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6"/>
      <c r="AG7" s="6"/>
    </row>
    <row r="8" spans="1:33" ht="16.5" thickBot="1" x14ac:dyDescent="0.3">
      <c r="A8" s="13"/>
      <c r="B8" s="20"/>
      <c r="C8" s="24"/>
      <c r="D8" s="14">
        <f t="shared" si="0"/>
        <v>0</v>
      </c>
      <c r="E8" s="10"/>
      <c r="F8" s="10"/>
      <c r="G8" s="6"/>
      <c r="H8" s="6"/>
      <c r="I8" s="6"/>
      <c r="J8" s="6"/>
      <c r="K8" s="6"/>
      <c r="L8" s="14"/>
      <c r="M8" s="14"/>
      <c r="N8" s="14"/>
      <c r="O8" s="14"/>
      <c r="P8" s="14"/>
      <c r="Q8" s="14"/>
      <c r="R8" s="14"/>
      <c r="S8" s="14"/>
      <c r="T8" s="15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6"/>
      <c r="AG8" s="6"/>
    </row>
    <row r="9" spans="1:33" ht="16.5" thickBot="1" x14ac:dyDescent="0.3">
      <c r="A9" s="13"/>
      <c r="B9" s="20"/>
      <c r="C9" s="24"/>
      <c r="D9" s="14">
        <f t="shared" si="0"/>
        <v>0</v>
      </c>
      <c r="E9" s="10"/>
      <c r="F9" s="10"/>
      <c r="G9" s="6"/>
      <c r="H9" s="6"/>
      <c r="I9" s="6"/>
      <c r="J9" s="6"/>
      <c r="K9" s="6"/>
      <c r="L9" s="14"/>
      <c r="M9" s="14"/>
      <c r="N9" s="14"/>
      <c r="O9" s="14"/>
      <c r="P9" s="14"/>
      <c r="Q9" s="14"/>
      <c r="R9" s="14"/>
      <c r="S9" s="14"/>
      <c r="T9" s="15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6"/>
      <c r="AG9" s="6"/>
    </row>
    <row r="10" spans="1:33" ht="16.5" thickBot="1" x14ac:dyDescent="0.3">
      <c r="A10" s="13"/>
      <c r="B10" s="20"/>
      <c r="C10" s="24"/>
      <c r="D10" s="14">
        <f t="shared" si="0"/>
        <v>0</v>
      </c>
      <c r="E10" s="10"/>
      <c r="F10" s="10"/>
      <c r="G10" s="6"/>
      <c r="H10" s="6"/>
      <c r="I10" s="6"/>
      <c r="J10" s="6"/>
      <c r="K10" s="6"/>
      <c r="L10" s="14"/>
      <c r="M10" s="14"/>
      <c r="N10" s="14"/>
      <c r="O10" s="14"/>
      <c r="P10" s="14"/>
      <c r="Q10" s="14"/>
      <c r="R10" s="14"/>
      <c r="S10" s="14"/>
      <c r="T10" s="15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6"/>
      <c r="AG10" s="6"/>
    </row>
    <row r="11" spans="1:33" ht="16.5" thickBot="1" x14ac:dyDescent="0.3">
      <c r="A11" s="13"/>
      <c r="B11" s="19"/>
      <c r="C11" s="24"/>
      <c r="D11" s="14">
        <f t="shared" si="0"/>
        <v>0</v>
      </c>
      <c r="E11" s="10"/>
      <c r="F11" s="10"/>
      <c r="G11" s="6"/>
      <c r="H11" s="6"/>
      <c r="I11" s="6"/>
      <c r="J11" s="6"/>
      <c r="K11" s="6"/>
      <c r="L11" s="14"/>
      <c r="M11" s="14"/>
      <c r="N11" s="14"/>
      <c r="O11" s="14"/>
      <c r="P11" s="14"/>
      <c r="Q11" s="14"/>
      <c r="R11" s="14"/>
      <c r="S11" s="14"/>
      <c r="T11" s="15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6"/>
      <c r="AG11" s="6"/>
    </row>
    <row r="12" spans="1:33" ht="16.5" thickBot="1" x14ac:dyDescent="0.3">
      <c r="A12" s="13"/>
      <c r="B12" s="20"/>
      <c r="C12" s="24"/>
      <c r="D12" s="14">
        <f t="shared" si="0"/>
        <v>0</v>
      </c>
      <c r="E12" s="10"/>
      <c r="F12" s="10"/>
      <c r="G12" s="6"/>
      <c r="H12" s="6"/>
      <c r="I12" s="6"/>
      <c r="J12" s="6"/>
      <c r="K12" s="6"/>
      <c r="L12" s="14"/>
      <c r="M12" s="14"/>
      <c r="N12" s="14"/>
      <c r="O12" s="14"/>
      <c r="P12" s="14"/>
      <c r="Q12" s="14"/>
      <c r="R12" s="14"/>
      <c r="S12" s="14"/>
      <c r="T12" s="15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6"/>
      <c r="AG12" s="6"/>
    </row>
    <row r="13" spans="1:33" ht="16.5" thickBot="1" x14ac:dyDescent="0.3">
      <c r="A13" s="13"/>
      <c r="B13" s="20"/>
      <c r="C13" s="24"/>
      <c r="D13" s="14">
        <f t="shared" si="0"/>
        <v>0</v>
      </c>
      <c r="E13" s="14"/>
      <c r="F13" s="10"/>
      <c r="G13" s="6"/>
      <c r="H13" s="6"/>
      <c r="I13" s="6"/>
      <c r="J13" s="6"/>
      <c r="K13" s="6"/>
      <c r="L13" s="14"/>
      <c r="M13" s="14"/>
      <c r="N13" s="14"/>
      <c r="O13" s="14"/>
      <c r="P13" s="14"/>
      <c r="Q13" s="14"/>
      <c r="R13" s="14"/>
      <c r="S13" s="14"/>
      <c r="T13" s="15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6"/>
      <c r="AG13" s="6"/>
    </row>
    <row r="14" spans="1:33" ht="16.5" thickBot="1" x14ac:dyDescent="0.3">
      <c r="A14" s="13"/>
      <c r="B14" s="21"/>
      <c r="C14" s="24"/>
      <c r="D14" s="14">
        <f t="shared" si="0"/>
        <v>0</v>
      </c>
      <c r="E14" s="16"/>
      <c r="F14" s="10"/>
      <c r="G14" s="7"/>
      <c r="H14" s="7"/>
      <c r="I14" s="7"/>
      <c r="J14" s="7"/>
      <c r="K14" s="7"/>
      <c r="L14" s="16"/>
      <c r="M14" s="16"/>
      <c r="N14" s="16"/>
      <c r="O14" s="16"/>
      <c r="P14" s="16"/>
      <c r="Q14" s="16"/>
      <c r="R14" s="16"/>
      <c r="S14" s="16"/>
      <c r="T14" s="17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7"/>
      <c r="AG14" s="7"/>
    </row>
    <row r="15" spans="1:33" x14ac:dyDescent="0.25">
      <c r="A15" s="9"/>
      <c r="B15" s="22">
        <f>SUM(B3:B14)</f>
        <v>1708340</v>
      </c>
      <c r="C15" s="25">
        <f>SUM(C3:C14)</f>
        <v>1750943</v>
      </c>
      <c r="D15" s="25">
        <f>SUM(D3:D14)</f>
        <v>42603</v>
      </c>
      <c r="E15" s="2">
        <f t="shared" ref="E15:U15" si="1">SUM(E3:E14)</f>
        <v>165600</v>
      </c>
      <c r="F15" s="2">
        <f t="shared" si="1"/>
        <v>170776</v>
      </c>
      <c r="G15" s="2">
        <f t="shared" si="1"/>
        <v>40000</v>
      </c>
      <c r="H15" s="2">
        <f t="shared" si="1"/>
        <v>45000</v>
      </c>
      <c r="I15" s="2">
        <f t="shared" si="1"/>
        <v>0</v>
      </c>
      <c r="J15" s="2">
        <f t="shared" si="1"/>
        <v>571172</v>
      </c>
      <c r="K15" s="2">
        <f t="shared" si="1"/>
        <v>0</v>
      </c>
      <c r="L15" s="2">
        <f t="shared" si="1"/>
        <v>0</v>
      </c>
      <c r="M15" s="2">
        <f t="shared" si="1"/>
        <v>0</v>
      </c>
      <c r="N15" s="2">
        <f t="shared" si="1"/>
        <v>0</v>
      </c>
      <c r="O15" s="2">
        <f t="shared" si="1"/>
        <v>50250</v>
      </c>
      <c r="P15" s="2">
        <f t="shared" si="1"/>
        <v>76706</v>
      </c>
      <c r="Q15" s="2">
        <f t="shared" si="1"/>
        <v>17478</v>
      </c>
      <c r="R15" s="2">
        <f t="shared" si="1"/>
        <v>16180</v>
      </c>
      <c r="S15" s="2">
        <f t="shared" si="1"/>
        <v>2075</v>
      </c>
      <c r="T15" s="2">
        <f t="shared" si="1"/>
        <v>0</v>
      </c>
      <c r="U15" s="2">
        <f t="shared" si="1"/>
        <v>6077</v>
      </c>
      <c r="V15" s="2">
        <f>SUM(V3:V14)</f>
        <v>30500</v>
      </c>
      <c r="W15" s="2">
        <f t="shared" ref="W15:AG15" si="2">SUM(W3:W14)</f>
        <v>11672</v>
      </c>
      <c r="X15" s="2">
        <f t="shared" si="2"/>
        <v>0</v>
      </c>
      <c r="Y15" s="2">
        <f t="shared" si="2"/>
        <v>49950</v>
      </c>
      <c r="Z15" s="2">
        <f t="shared" si="2"/>
        <v>2363</v>
      </c>
      <c r="AA15" s="2">
        <f t="shared" si="2"/>
        <v>6755</v>
      </c>
      <c r="AB15" s="2">
        <f t="shared" si="2"/>
        <v>7140</v>
      </c>
      <c r="AC15" s="2">
        <f t="shared" si="2"/>
        <v>1950</v>
      </c>
      <c r="AD15" s="2">
        <f t="shared" si="2"/>
        <v>0</v>
      </c>
      <c r="AE15" s="2">
        <f t="shared" si="2"/>
        <v>0</v>
      </c>
      <c r="AF15" s="2">
        <f t="shared" si="2"/>
        <v>0</v>
      </c>
      <c r="AG15" s="2">
        <f t="shared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Ependiture 16-17</vt:lpstr>
      <vt:lpstr>April 2017 to August 2017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Sanjeev Bora</cp:lastModifiedBy>
  <cp:lastPrinted>2017-05-07T14:08:55Z</cp:lastPrinted>
  <dcterms:created xsi:type="dcterms:W3CDTF">2017-05-07T12:15:41Z</dcterms:created>
  <dcterms:modified xsi:type="dcterms:W3CDTF">2017-09-11T10:23:10Z</dcterms:modified>
</cp:coreProperties>
</file>